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Tabelle1!$1:$1048576</definedName>
  </definedNames>
  <calcPr calcId="162913" fullCalcOnLoad="1"/>
</workbook>
</file>

<file path=xl/calcChain.xml><?xml version="1.0" encoding="utf-8"?>
<calcChain xmlns="http://schemas.openxmlformats.org/spreadsheetml/2006/main">
  <c r="O36" i="1" l="1"/>
  <c r="G33" i="1"/>
  <c r="H33" i="1"/>
  <c r="H5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D66" i="1"/>
  <c r="D65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E31" i="1"/>
  <c r="F31" i="1"/>
  <c r="G31" i="1"/>
  <c r="H31" i="1"/>
  <c r="I31" i="1"/>
  <c r="I33" i="1" s="1"/>
  <c r="J31" i="1"/>
  <c r="J33" i="1" s="1"/>
  <c r="K31" i="1"/>
  <c r="K33" i="1" s="1"/>
  <c r="L31" i="1"/>
  <c r="M31" i="1"/>
  <c r="M33" i="1" s="1"/>
  <c r="N31" i="1"/>
  <c r="N33" i="1" s="1"/>
  <c r="D31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30" i="1"/>
  <c r="E30" i="1"/>
  <c r="F30" i="1"/>
  <c r="G30" i="1"/>
  <c r="H30" i="1"/>
  <c r="I30" i="1"/>
  <c r="J30" i="1"/>
  <c r="K30" i="1"/>
  <c r="I65" i="1" s="1"/>
  <c r="L30" i="1"/>
  <c r="L33" i="1" s="1"/>
  <c r="M30" i="1"/>
  <c r="N30" i="1"/>
  <c r="L41" i="1" l="1"/>
  <c r="L49" i="1"/>
  <c r="L53" i="1"/>
  <c r="L57" i="1"/>
  <c r="O51" i="1"/>
  <c r="O41" i="1"/>
  <c r="O47" i="1"/>
  <c r="O49" i="1"/>
  <c r="O53" i="1"/>
  <c r="L45" i="1"/>
  <c r="L61" i="1"/>
  <c r="O39" i="1"/>
  <c r="O43" i="1"/>
  <c r="O45" i="1"/>
  <c r="N39" i="1"/>
  <c r="N41" i="1"/>
  <c r="N43" i="1"/>
  <c r="N45" i="1"/>
  <c r="N47" i="1"/>
  <c r="N49" i="1"/>
  <c r="N51" i="1"/>
  <c r="N53" i="1"/>
  <c r="O55" i="1"/>
  <c r="O57" i="1"/>
  <c r="O59" i="1"/>
  <c r="O61" i="1"/>
  <c r="O63" i="1"/>
  <c r="J65" i="1"/>
  <c r="M55" i="1"/>
  <c r="M57" i="1"/>
  <c r="M59" i="1"/>
  <c r="M61" i="1"/>
  <c r="M63" i="1"/>
  <c r="L39" i="1"/>
  <c r="L43" i="1"/>
  <c r="L47" i="1"/>
  <c r="L51" i="1"/>
  <c r="L55" i="1"/>
  <c r="L59" i="1"/>
  <c r="L63" i="1"/>
  <c r="M39" i="1"/>
  <c r="M41" i="1"/>
  <c r="M43" i="1"/>
  <c r="M45" i="1"/>
  <c r="M47" i="1"/>
  <c r="M49" i="1"/>
  <c r="M51" i="1"/>
  <c r="M53" i="1"/>
  <c r="N57" i="1"/>
  <c r="N59" i="1"/>
  <c r="N61" i="1"/>
  <c r="N63" i="1"/>
  <c r="N55" i="1"/>
  <c r="C66" i="1"/>
  <c r="G65" i="1"/>
  <c r="I66" i="1"/>
  <c r="H65" i="1"/>
  <c r="C31" i="1"/>
  <c r="C65" i="1"/>
  <c r="F65" i="1"/>
  <c r="G66" i="1"/>
  <c r="F66" i="1"/>
  <c r="H66" i="1"/>
  <c r="J66" i="1"/>
  <c r="C30" i="1"/>
  <c r="M66" i="1" l="1"/>
  <c r="N66" i="1"/>
  <c r="L66" i="1"/>
  <c r="O66" i="1"/>
</calcChain>
</file>

<file path=xl/sharedStrings.xml><?xml version="1.0" encoding="utf-8"?>
<sst xmlns="http://schemas.openxmlformats.org/spreadsheetml/2006/main" count="144" uniqueCount="32">
  <si>
    <t>Sprengel</t>
  </si>
  <si>
    <t>Wahlber.</t>
  </si>
  <si>
    <t>ungültig</t>
  </si>
  <si>
    <t>ÖVP</t>
  </si>
  <si>
    <t>SPÖ</t>
  </si>
  <si>
    <t>FPÖ</t>
  </si>
  <si>
    <t>KPÖ</t>
  </si>
  <si>
    <t>Wahl</t>
  </si>
  <si>
    <t>abg.Stimmen</t>
  </si>
  <si>
    <t>gültig</t>
  </si>
  <si>
    <t>GRÜNE</t>
  </si>
  <si>
    <t>8 GH Kruder</t>
  </si>
  <si>
    <t>9 GH Kruder</t>
  </si>
  <si>
    <t>1 NnöMS Gerasdorf</t>
  </si>
  <si>
    <t>4 GZ Föhrenhain</t>
  </si>
  <si>
    <t>2 NnöMS Gerasdorf</t>
  </si>
  <si>
    <t>3 NnöMS Gerasdorf</t>
  </si>
  <si>
    <t>FRANK</t>
  </si>
  <si>
    <t>12 KUZ Seyring</t>
  </si>
  <si>
    <t>13 KUZ Seyring</t>
  </si>
  <si>
    <t>Landtagswahl 2018</t>
  </si>
  <si>
    <t>NEOS</t>
  </si>
  <si>
    <t>Gesamt</t>
  </si>
  <si>
    <t>Wahlbtg.</t>
  </si>
  <si>
    <t>5 VS Kapellerfeld</t>
  </si>
  <si>
    <t>6 VS Kapellerfeld</t>
  </si>
  <si>
    <t>7 VS Kapellerfeld</t>
  </si>
  <si>
    <t>10 VBH Oberlisse</t>
  </si>
  <si>
    <t>11 VBH Oberlisse</t>
  </si>
  <si>
    <t>Ergebnis absolut</t>
  </si>
  <si>
    <t xml:space="preserve"> </t>
  </si>
  <si>
    <t>Ergebnis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</si>
</sst>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%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8" fillId="3" borderId="2" applyNumberFormat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4" borderId="0" xfId="0" applyFont="1" applyFill="1"/>
    <xf numFmtId="0" fontId="10" fillId="4" borderId="0" xfId="0" applyFont="1" applyFill="1"/>
    <xf numFmtId="0" fontId="11" fillId="5" borderId="1" xfId="0" applyFont="1" applyFill="1" applyBorder="1"/>
    <xf numFmtId="0" fontId="11" fillId="4" borderId="1" xfId="0" applyFont="1" applyFill="1" applyBorder="1"/>
    <xf numFmtId="0" fontId="11" fillId="6" borderId="1" xfId="0" applyFont="1" applyFill="1" applyBorder="1"/>
    <xf numFmtId="0" fontId="11" fillId="8" borderId="1" xfId="0" applyFont="1" applyFill="1" applyBorder="1"/>
    <xf numFmtId="0" fontId="2" fillId="11" borderId="1" xfId="0" applyFont="1" applyFill="1" applyBorder="1"/>
    <xf numFmtId="0" fontId="2" fillId="11" borderId="0" xfId="0" applyFont="1" applyFill="1"/>
    <xf numFmtId="0" fontId="2" fillId="12" borderId="1" xfId="0" applyFont="1" applyFill="1" applyBorder="1"/>
    <xf numFmtId="0" fontId="2" fillId="12" borderId="0" xfId="0" applyFont="1" applyFill="1"/>
    <xf numFmtId="0" fontId="0" fillId="13" borderId="0" xfId="0" applyFill="1"/>
    <xf numFmtId="0" fontId="4" fillId="13" borderId="0" xfId="0" applyFont="1" applyFill="1"/>
    <xf numFmtId="0" fontId="2" fillId="13" borderId="0" xfId="0" applyFont="1" applyFill="1"/>
    <xf numFmtId="0" fontId="4" fillId="13" borderId="0" xfId="0" applyFont="1" applyFill="1" applyBorder="1"/>
    <xf numFmtId="180" fontId="6" fillId="0" borderId="1" xfId="2" applyNumberFormat="1" applyFont="1" applyBorder="1"/>
    <xf numFmtId="180" fontId="7" fillId="2" borderId="1" xfId="2" applyNumberFormat="1" applyFont="1" applyFill="1" applyBorder="1"/>
    <xf numFmtId="180" fontId="6" fillId="13" borderId="0" xfId="2" applyNumberFormat="1" applyFont="1" applyFill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180" fontId="5" fillId="12" borderId="1" xfId="2" applyNumberFormat="1" applyFont="1" applyFill="1" applyBorder="1"/>
    <xf numFmtId="0" fontId="10" fillId="4" borderId="0" xfId="0" applyFont="1" applyFill="1" applyAlignment="1">
      <alignment horizontal="right"/>
    </xf>
    <xf numFmtId="180" fontId="4" fillId="0" borderId="1" xfId="2" applyNumberFormat="1" applyFont="1" applyBorder="1"/>
    <xf numFmtId="180" fontId="2" fillId="11" borderId="1" xfId="0" applyNumberFormat="1" applyFont="1" applyFill="1" applyBorder="1"/>
    <xf numFmtId="180" fontId="4" fillId="0" borderId="1" xfId="0" applyNumberFormat="1" applyFont="1" applyBorder="1"/>
    <xf numFmtId="180" fontId="2" fillId="12" borderId="1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180" fontId="9" fillId="3" borderId="2" xfId="1" applyNumberFormat="1" applyFont="1"/>
    <xf numFmtId="1" fontId="5" fillId="0" borderId="1" xfId="0" applyNumberFormat="1" applyFont="1" applyBorder="1"/>
  </cellXfs>
  <cellStyles count="3">
    <cellStyle name="Eingabe" xfId="1" builtinId="20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zoomScale="115" zoomScaleNormal="115" workbookViewId="0">
      <selection activeCell="Q38" sqref="Q38"/>
    </sheetView>
  </sheetViews>
  <sheetFormatPr baseColWidth="10" defaultRowHeight="12.75" x14ac:dyDescent="0.2"/>
  <cols>
    <col min="1" max="1" width="8" customWidth="1"/>
    <col min="2" max="2" width="18.7109375" customWidth="1"/>
    <col min="4" max="4" width="8.42578125" customWidth="1"/>
    <col min="5" max="5" width="12" bestFit="1" customWidth="1"/>
    <col min="6" max="6" width="8.7109375" customWidth="1"/>
    <col min="7" max="7" width="6.7109375" customWidth="1"/>
    <col min="8" max="14" width="8.7109375" customWidth="1"/>
    <col min="15" max="15" width="7.7109375" style="13" bestFit="1" customWidth="1"/>
    <col min="16" max="28" width="11.42578125" style="13"/>
  </cols>
  <sheetData>
    <row r="1" spans="1:28" ht="20.25" x14ac:dyDescent="0.3">
      <c r="A1" s="4" t="s">
        <v>20</v>
      </c>
      <c r="B1" s="3"/>
      <c r="C1" s="3"/>
      <c r="D1" s="3"/>
      <c r="L1" s="3"/>
      <c r="M1" s="3"/>
      <c r="N1" s="24" t="s">
        <v>29</v>
      </c>
    </row>
    <row r="2" spans="1:28" ht="14.85" customHeight="1" x14ac:dyDescent="0.2">
      <c r="A2" s="29" t="s">
        <v>7</v>
      </c>
      <c r="B2" s="29" t="s">
        <v>0</v>
      </c>
      <c r="C2" s="29" t="s">
        <v>23</v>
      </c>
      <c r="D2" s="29" t="s">
        <v>1</v>
      </c>
      <c r="E2" s="29" t="s">
        <v>8</v>
      </c>
      <c r="F2" s="29" t="s">
        <v>2</v>
      </c>
      <c r="G2" s="29" t="s">
        <v>9</v>
      </c>
      <c r="H2" s="30" t="s">
        <v>3</v>
      </c>
      <c r="I2" s="31" t="s">
        <v>4</v>
      </c>
      <c r="J2" s="32" t="s">
        <v>5</v>
      </c>
      <c r="K2" s="33" t="s">
        <v>10</v>
      </c>
      <c r="L2" s="34" t="s">
        <v>6</v>
      </c>
      <c r="M2" s="35" t="s">
        <v>17</v>
      </c>
      <c r="N2" s="36" t="s">
        <v>21</v>
      </c>
    </row>
    <row r="3" spans="1:28" s="1" customFormat="1" ht="15" customHeight="1" x14ac:dyDescent="0.2">
      <c r="A3" s="2">
        <v>2013</v>
      </c>
      <c r="B3" s="2" t="s">
        <v>13</v>
      </c>
      <c r="C3" s="17">
        <f>E3/D3</f>
        <v>0.63311688311688308</v>
      </c>
      <c r="D3" s="2">
        <v>616</v>
      </c>
      <c r="E3" s="2">
        <v>390</v>
      </c>
      <c r="F3" s="2">
        <v>3</v>
      </c>
      <c r="G3" s="2">
        <v>387</v>
      </c>
      <c r="H3" s="2">
        <v>194</v>
      </c>
      <c r="I3" s="2">
        <v>84</v>
      </c>
      <c r="J3" s="2">
        <v>39</v>
      </c>
      <c r="K3" s="2">
        <v>31</v>
      </c>
      <c r="L3" s="2">
        <v>2</v>
      </c>
      <c r="M3" s="2">
        <v>37</v>
      </c>
      <c r="N3" s="2">
        <v>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s="10" customFormat="1" ht="15" customHeight="1" x14ac:dyDescent="0.2">
      <c r="A4" s="9">
        <v>2018</v>
      </c>
      <c r="B4" s="9" t="s">
        <v>13</v>
      </c>
      <c r="C4" s="18">
        <f t="shared" ref="C4:C31" si="0">E4/D4</f>
        <v>0.57862407862407861</v>
      </c>
      <c r="D4" s="9">
        <v>814</v>
      </c>
      <c r="E4" s="9">
        <v>471</v>
      </c>
      <c r="F4" s="9">
        <v>3</v>
      </c>
      <c r="G4" s="9">
        <v>468</v>
      </c>
      <c r="H4" s="9">
        <v>207</v>
      </c>
      <c r="I4" s="9">
        <v>115</v>
      </c>
      <c r="J4" s="9">
        <v>78</v>
      </c>
      <c r="K4" s="9">
        <v>32</v>
      </c>
      <c r="L4" s="9">
        <v>0</v>
      </c>
      <c r="M4" s="9">
        <v>0</v>
      </c>
      <c r="N4" s="9">
        <v>36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s="1" customFormat="1" ht="14.85" customHeight="1" x14ac:dyDescent="0.2">
      <c r="A5" s="2">
        <v>2013</v>
      </c>
      <c r="B5" s="2" t="s">
        <v>15</v>
      </c>
      <c r="C5" s="19">
        <f t="shared" si="0"/>
        <v>0.60592255125284733</v>
      </c>
      <c r="D5" s="2">
        <v>878</v>
      </c>
      <c r="E5" s="2">
        <v>532</v>
      </c>
      <c r="F5" s="2">
        <v>13</v>
      </c>
      <c r="G5" s="2">
        <v>519</v>
      </c>
      <c r="H5" s="2">
        <v>211</v>
      </c>
      <c r="I5" s="2">
        <v>151</v>
      </c>
      <c r="J5" s="2">
        <v>73</v>
      </c>
      <c r="K5" s="2">
        <v>33</v>
      </c>
      <c r="L5" s="2">
        <v>6</v>
      </c>
      <c r="M5" s="2">
        <v>45</v>
      </c>
      <c r="N5" s="2">
        <v>0</v>
      </c>
      <c r="O5" s="14"/>
      <c r="P5" s="14" t="s">
        <v>30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s="10" customFormat="1" ht="14.85" customHeight="1" x14ac:dyDescent="0.2">
      <c r="A6" s="9">
        <v>2018</v>
      </c>
      <c r="B6" s="9" t="s">
        <v>15</v>
      </c>
      <c r="C6" s="18">
        <f t="shared" si="0"/>
        <v>0.52040816326530615</v>
      </c>
      <c r="D6" s="9">
        <v>686</v>
      </c>
      <c r="E6" s="9">
        <v>357</v>
      </c>
      <c r="F6" s="9">
        <v>13</v>
      </c>
      <c r="G6" s="9">
        <v>344</v>
      </c>
      <c r="H6" s="9">
        <v>127</v>
      </c>
      <c r="I6" s="9">
        <v>124</v>
      </c>
      <c r="J6" s="9">
        <v>66</v>
      </c>
      <c r="K6" s="9">
        <v>14</v>
      </c>
      <c r="L6" s="9">
        <v>0</v>
      </c>
      <c r="M6" s="9">
        <v>0</v>
      </c>
      <c r="N6" s="9">
        <v>13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1" customFormat="1" ht="14.85" customHeight="1" x14ac:dyDescent="0.2">
      <c r="A7" s="2">
        <v>2013</v>
      </c>
      <c r="B7" s="2" t="s">
        <v>16</v>
      </c>
      <c r="C7" s="19">
        <f t="shared" si="0"/>
        <v>0.56617647058823528</v>
      </c>
      <c r="D7" s="2">
        <v>680</v>
      </c>
      <c r="E7" s="2">
        <v>385</v>
      </c>
      <c r="F7" s="2">
        <v>6</v>
      </c>
      <c r="G7" s="2">
        <v>379</v>
      </c>
      <c r="H7" s="2">
        <v>130</v>
      </c>
      <c r="I7" s="2">
        <v>123</v>
      </c>
      <c r="J7" s="2">
        <v>36</v>
      </c>
      <c r="K7" s="2">
        <v>40</v>
      </c>
      <c r="L7" s="2">
        <v>13</v>
      </c>
      <c r="M7" s="2">
        <v>37</v>
      </c>
      <c r="N7" s="2"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s="10" customFormat="1" ht="14.85" customHeight="1" x14ac:dyDescent="0.2">
      <c r="A8" s="9">
        <v>2018</v>
      </c>
      <c r="B8" s="9" t="s">
        <v>16</v>
      </c>
      <c r="C8" s="18">
        <f t="shared" si="0"/>
        <v>0.55189255189255193</v>
      </c>
      <c r="D8" s="9">
        <v>819</v>
      </c>
      <c r="E8" s="9">
        <v>452</v>
      </c>
      <c r="F8" s="9">
        <v>6</v>
      </c>
      <c r="G8" s="9">
        <v>446</v>
      </c>
      <c r="H8" s="9">
        <v>156</v>
      </c>
      <c r="I8" s="9">
        <v>151</v>
      </c>
      <c r="J8" s="9">
        <v>71</v>
      </c>
      <c r="K8" s="9">
        <v>40</v>
      </c>
      <c r="L8" s="9">
        <v>0</v>
      </c>
      <c r="M8" s="9">
        <v>0</v>
      </c>
      <c r="N8" s="9">
        <v>28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1" customFormat="1" ht="14.85" customHeight="1" x14ac:dyDescent="0.2">
      <c r="A9" s="2">
        <v>2013</v>
      </c>
      <c r="B9" s="2" t="s">
        <v>14</v>
      </c>
      <c r="C9" s="19">
        <f t="shared" si="0"/>
        <v>0.6071428571428571</v>
      </c>
      <c r="D9" s="2">
        <v>840</v>
      </c>
      <c r="E9" s="2">
        <v>510</v>
      </c>
      <c r="F9" s="2">
        <v>9</v>
      </c>
      <c r="G9" s="2">
        <v>501</v>
      </c>
      <c r="H9" s="2">
        <v>191</v>
      </c>
      <c r="I9" s="2">
        <v>129</v>
      </c>
      <c r="J9" s="2">
        <v>76</v>
      </c>
      <c r="K9" s="2">
        <v>17</v>
      </c>
      <c r="L9" s="2">
        <v>3</v>
      </c>
      <c r="M9" s="2">
        <v>85</v>
      </c>
      <c r="N9" s="2">
        <v>0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s="10" customFormat="1" ht="14.85" customHeight="1" x14ac:dyDescent="0.2">
      <c r="A10" s="9">
        <v>2018</v>
      </c>
      <c r="B10" s="9" t="s">
        <v>14</v>
      </c>
      <c r="C10" s="18">
        <f t="shared" si="0"/>
        <v>0.54350282485875712</v>
      </c>
      <c r="D10" s="9">
        <v>885</v>
      </c>
      <c r="E10" s="9">
        <v>481</v>
      </c>
      <c r="F10" s="9">
        <v>4</v>
      </c>
      <c r="G10" s="9">
        <v>477</v>
      </c>
      <c r="H10" s="9">
        <v>165</v>
      </c>
      <c r="I10" s="9">
        <v>157</v>
      </c>
      <c r="J10" s="9">
        <v>128</v>
      </c>
      <c r="K10" s="9">
        <v>9</v>
      </c>
      <c r="L10" s="9">
        <v>0</v>
      </c>
      <c r="M10" s="9">
        <v>0</v>
      </c>
      <c r="N10" s="9">
        <v>18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1" customFormat="1" ht="14.85" customHeight="1" x14ac:dyDescent="0.2">
      <c r="A11" s="2">
        <v>2013</v>
      </c>
      <c r="B11" s="2" t="s">
        <v>24</v>
      </c>
      <c r="C11" s="19">
        <f t="shared" si="0"/>
        <v>0.59634146341463412</v>
      </c>
      <c r="D11" s="2">
        <v>820</v>
      </c>
      <c r="E11" s="2">
        <v>489</v>
      </c>
      <c r="F11" s="2">
        <v>4</v>
      </c>
      <c r="G11" s="2">
        <v>485</v>
      </c>
      <c r="H11" s="2">
        <v>184</v>
      </c>
      <c r="I11" s="2">
        <v>129</v>
      </c>
      <c r="J11" s="2">
        <v>52</v>
      </c>
      <c r="K11" s="2">
        <v>53</v>
      </c>
      <c r="L11" s="2">
        <v>11</v>
      </c>
      <c r="M11" s="2">
        <v>56</v>
      </c>
      <c r="N11" s="2">
        <v>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s="10" customFormat="1" ht="14.85" customHeight="1" x14ac:dyDescent="0.2">
      <c r="A12" s="9">
        <v>2018</v>
      </c>
      <c r="B12" s="9" t="s">
        <v>24</v>
      </c>
      <c r="C12" s="18">
        <f t="shared" si="0"/>
        <v>0.53110599078341014</v>
      </c>
      <c r="D12" s="9">
        <v>868</v>
      </c>
      <c r="E12" s="9">
        <v>461</v>
      </c>
      <c r="F12" s="9">
        <v>5</v>
      </c>
      <c r="G12" s="9">
        <v>456</v>
      </c>
      <c r="H12" s="9">
        <v>152</v>
      </c>
      <c r="I12" s="9">
        <v>167</v>
      </c>
      <c r="J12" s="9">
        <v>73</v>
      </c>
      <c r="K12" s="9">
        <v>40</v>
      </c>
      <c r="L12" s="9">
        <v>0</v>
      </c>
      <c r="M12" s="9">
        <v>0</v>
      </c>
      <c r="N12" s="9">
        <v>24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1" customFormat="1" ht="14.85" customHeight="1" x14ac:dyDescent="0.2">
      <c r="A13" s="2">
        <v>2013</v>
      </c>
      <c r="B13" s="2" t="s">
        <v>25</v>
      </c>
      <c r="C13" s="19">
        <f t="shared" si="0"/>
        <v>0.60344827586206895</v>
      </c>
      <c r="D13" s="2">
        <v>696</v>
      </c>
      <c r="E13" s="2">
        <v>420</v>
      </c>
      <c r="F13" s="2">
        <v>9</v>
      </c>
      <c r="G13" s="2">
        <v>411</v>
      </c>
      <c r="H13" s="2">
        <v>156</v>
      </c>
      <c r="I13" s="2">
        <v>95</v>
      </c>
      <c r="J13" s="2">
        <v>56</v>
      </c>
      <c r="K13" s="2">
        <v>34</v>
      </c>
      <c r="L13" s="2">
        <v>5</v>
      </c>
      <c r="M13" s="2">
        <v>65</v>
      </c>
      <c r="N13" s="2">
        <v>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s="10" customFormat="1" ht="14.85" customHeight="1" x14ac:dyDescent="0.2">
      <c r="A14" s="9">
        <v>2018</v>
      </c>
      <c r="B14" s="9" t="s">
        <v>25</v>
      </c>
      <c r="C14" s="18">
        <f t="shared" si="0"/>
        <v>0.55540166204986152</v>
      </c>
      <c r="D14" s="9">
        <v>722</v>
      </c>
      <c r="E14" s="9">
        <v>401</v>
      </c>
      <c r="F14" s="9">
        <v>4</v>
      </c>
      <c r="G14" s="9">
        <v>397</v>
      </c>
      <c r="H14" s="9">
        <v>152</v>
      </c>
      <c r="I14" s="9">
        <v>101</v>
      </c>
      <c r="J14" s="9">
        <v>92</v>
      </c>
      <c r="K14" s="9">
        <v>25</v>
      </c>
      <c r="L14" s="9">
        <v>0</v>
      </c>
      <c r="M14" s="9">
        <v>0</v>
      </c>
      <c r="N14" s="9">
        <v>27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1" customFormat="1" ht="14.85" customHeight="1" x14ac:dyDescent="0.2">
      <c r="A15" s="2">
        <v>2013</v>
      </c>
      <c r="B15" s="2" t="s">
        <v>26</v>
      </c>
      <c r="C15" s="19">
        <f t="shared" si="0"/>
        <v>0.59345794392523366</v>
      </c>
      <c r="D15" s="2">
        <v>856</v>
      </c>
      <c r="E15" s="2">
        <v>508</v>
      </c>
      <c r="F15" s="2">
        <v>6</v>
      </c>
      <c r="G15" s="2">
        <v>502</v>
      </c>
      <c r="H15" s="2">
        <v>152</v>
      </c>
      <c r="I15" s="2">
        <v>130</v>
      </c>
      <c r="J15" s="2">
        <v>87</v>
      </c>
      <c r="K15" s="2">
        <v>56</v>
      </c>
      <c r="L15" s="2">
        <v>4</v>
      </c>
      <c r="M15" s="2">
        <v>73</v>
      </c>
      <c r="N15" s="2">
        <v>0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s="10" customFormat="1" ht="14.85" customHeight="1" x14ac:dyDescent="0.2">
      <c r="A16" s="9">
        <v>2018</v>
      </c>
      <c r="B16" s="9" t="s">
        <v>26</v>
      </c>
      <c r="C16" s="18">
        <f t="shared" si="0"/>
        <v>0.55506117908787544</v>
      </c>
      <c r="D16" s="9">
        <v>899</v>
      </c>
      <c r="E16" s="9">
        <v>499</v>
      </c>
      <c r="F16" s="9">
        <v>9</v>
      </c>
      <c r="G16" s="9">
        <v>490</v>
      </c>
      <c r="H16" s="9">
        <v>150</v>
      </c>
      <c r="I16" s="9">
        <v>147</v>
      </c>
      <c r="J16" s="9">
        <v>129</v>
      </c>
      <c r="K16" s="9">
        <v>40</v>
      </c>
      <c r="L16" s="9">
        <v>0</v>
      </c>
      <c r="M16" s="9">
        <v>0</v>
      </c>
      <c r="N16" s="9">
        <v>24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1" customFormat="1" ht="14.85" customHeight="1" x14ac:dyDescent="0.2">
      <c r="A17" s="2">
        <v>2013</v>
      </c>
      <c r="B17" s="2" t="s">
        <v>11</v>
      </c>
      <c r="C17" s="19">
        <f t="shared" si="0"/>
        <v>0.60657734470158342</v>
      </c>
      <c r="D17" s="2">
        <v>821</v>
      </c>
      <c r="E17" s="2">
        <v>498</v>
      </c>
      <c r="F17" s="2">
        <v>13</v>
      </c>
      <c r="G17" s="2">
        <v>485</v>
      </c>
      <c r="H17" s="2">
        <v>207</v>
      </c>
      <c r="I17" s="2">
        <v>118</v>
      </c>
      <c r="J17" s="2">
        <v>35</v>
      </c>
      <c r="K17" s="2">
        <v>46</v>
      </c>
      <c r="L17" s="2">
        <v>7</v>
      </c>
      <c r="M17" s="2">
        <v>72</v>
      </c>
      <c r="N17" s="2">
        <v>0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10" customFormat="1" ht="14.85" customHeight="1" x14ac:dyDescent="0.2">
      <c r="A18" s="9">
        <v>2018</v>
      </c>
      <c r="B18" s="9" t="s">
        <v>11</v>
      </c>
      <c r="C18" s="18">
        <f t="shared" si="0"/>
        <v>0.58333333333333337</v>
      </c>
      <c r="D18" s="9">
        <v>816</v>
      </c>
      <c r="E18" s="9">
        <v>476</v>
      </c>
      <c r="F18" s="9">
        <v>4</v>
      </c>
      <c r="G18" s="9">
        <v>472</v>
      </c>
      <c r="H18" s="9">
        <v>184</v>
      </c>
      <c r="I18" s="9">
        <v>143</v>
      </c>
      <c r="J18" s="9">
        <v>80</v>
      </c>
      <c r="K18" s="9">
        <v>40</v>
      </c>
      <c r="L18" s="9">
        <v>0</v>
      </c>
      <c r="M18" s="9">
        <v>0</v>
      </c>
      <c r="N18" s="9">
        <v>25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1" customFormat="1" ht="14.85" customHeight="1" x14ac:dyDescent="0.2">
      <c r="A19" s="2">
        <v>2013</v>
      </c>
      <c r="B19" s="2" t="s">
        <v>12</v>
      </c>
      <c r="C19" s="19">
        <f t="shared" si="0"/>
        <v>0.66284779050736498</v>
      </c>
      <c r="D19" s="2">
        <v>611</v>
      </c>
      <c r="E19" s="2">
        <v>405</v>
      </c>
      <c r="F19" s="2">
        <v>9</v>
      </c>
      <c r="G19" s="2">
        <v>396</v>
      </c>
      <c r="H19" s="2">
        <v>133</v>
      </c>
      <c r="I19" s="2">
        <v>133</v>
      </c>
      <c r="J19" s="2">
        <v>49</v>
      </c>
      <c r="K19" s="2">
        <v>32</v>
      </c>
      <c r="L19" s="2">
        <v>4</v>
      </c>
      <c r="M19" s="2">
        <v>45</v>
      </c>
      <c r="N19" s="2"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10" customFormat="1" ht="14.85" customHeight="1" x14ac:dyDescent="0.2">
      <c r="A20" s="9">
        <v>2018</v>
      </c>
      <c r="B20" s="9" t="s">
        <v>12</v>
      </c>
      <c r="C20" s="18">
        <f t="shared" si="0"/>
        <v>0.632996632996633</v>
      </c>
      <c r="D20" s="9">
        <v>594</v>
      </c>
      <c r="E20" s="9">
        <v>376</v>
      </c>
      <c r="F20" s="9">
        <v>10</v>
      </c>
      <c r="G20" s="9">
        <v>366</v>
      </c>
      <c r="H20" s="9">
        <v>124</v>
      </c>
      <c r="I20" s="9">
        <v>141</v>
      </c>
      <c r="J20" s="9">
        <v>60</v>
      </c>
      <c r="K20" s="9">
        <v>26</v>
      </c>
      <c r="L20" s="9">
        <v>0</v>
      </c>
      <c r="M20" s="9">
        <v>0</v>
      </c>
      <c r="N20" s="9">
        <v>15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1" customFormat="1" ht="14.85" customHeight="1" x14ac:dyDescent="0.2">
      <c r="A21" s="2">
        <v>2013</v>
      </c>
      <c r="B21" s="2" t="s">
        <v>27</v>
      </c>
      <c r="C21" s="19">
        <f t="shared" si="0"/>
        <v>0.60471204188481675</v>
      </c>
      <c r="D21" s="2">
        <v>764</v>
      </c>
      <c r="E21" s="2">
        <v>462</v>
      </c>
      <c r="F21" s="2">
        <v>3</v>
      </c>
      <c r="G21" s="2">
        <v>459</v>
      </c>
      <c r="H21" s="2">
        <v>184</v>
      </c>
      <c r="I21" s="2">
        <v>112</v>
      </c>
      <c r="J21" s="2">
        <v>56</v>
      </c>
      <c r="K21" s="2">
        <v>37</v>
      </c>
      <c r="L21" s="2">
        <v>5</v>
      </c>
      <c r="M21" s="2">
        <v>65</v>
      </c>
      <c r="N21" s="2">
        <v>0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10" customFormat="1" ht="14.85" customHeight="1" x14ac:dyDescent="0.2">
      <c r="A22" s="9">
        <v>2018</v>
      </c>
      <c r="B22" s="9" t="s">
        <v>27</v>
      </c>
      <c r="C22" s="18">
        <f t="shared" si="0"/>
        <v>0.55526992287917742</v>
      </c>
      <c r="D22" s="9">
        <v>778</v>
      </c>
      <c r="E22" s="9">
        <v>432</v>
      </c>
      <c r="F22" s="9">
        <v>2</v>
      </c>
      <c r="G22" s="9">
        <v>430</v>
      </c>
      <c r="H22" s="9">
        <v>137</v>
      </c>
      <c r="I22" s="9">
        <v>147</v>
      </c>
      <c r="J22" s="9">
        <v>75</v>
      </c>
      <c r="K22" s="9">
        <v>37</v>
      </c>
      <c r="L22" s="9">
        <v>0</v>
      </c>
      <c r="M22" s="9">
        <v>0</v>
      </c>
      <c r="N22" s="9">
        <v>34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1" customFormat="1" ht="14.85" customHeight="1" x14ac:dyDescent="0.2">
      <c r="A23" s="2">
        <v>2013</v>
      </c>
      <c r="B23" s="2" t="s">
        <v>28</v>
      </c>
      <c r="C23" s="19">
        <f t="shared" si="0"/>
        <v>0.61818181818181817</v>
      </c>
      <c r="D23" s="2">
        <v>770</v>
      </c>
      <c r="E23" s="2">
        <v>476</v>
      </c>
      <c r="F23" s="2">
        <v>10</v>
      </c>
      <c r="G23" s="2">
        <v>466</v>
      </c>
      <c r="H23" s="2">
        <v>155</v>
      </c>
      <c r="I23" s="2">
        <v>154</v>
      </c>
      <c r="J23" s="2">
        <v>50</v>
      </c>
      <c r="K23" s="2">
        <v>46</v>
      </c>
      <c r="L23" s="2">
        <v>5</v>
      </c>
      <c r="M23" s="2">
        <v>56</v>
      </c>
      <c r="N23" s="2">
        <v>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10" customFormat="1" ht="14.85" customHeight="1" x14ac:dyDescent="0.2">
      <c r="A24" s="9">
        <v>2018</v>
      </c>
      <c r="B24" s="9" t="s">
        <v>28</v>
      </c>
      <c r="C24" s="18">
        <f t="shared" si="0"/>
        <v>0.578125</v>
      </c>
      <c r="D24" s="9">
        <v>768</v>
      </c>
      <c r="E24" s="9">
        <v>444</v>
      </c>
      <c r="F24" s="9">
        <v>7</v>
      </c>
      <c r="G24" s="9">
        <v>437</v>
      </c>
      <c r="H24" s="9">
        <v>137</v>
      </c>
      <c r="I24" s="9">
        <v>141</v>
      </c>
      <c r="J24" s="9">
        <v>76</v>
      </c>
      <c r="K24" s="9">
        <v>41</v>
      </c>
      <c r="L24" s="9">
        <v>0</v>
      </c>
      <c r="M24" s="9">
        <v>0</v>
      </c>
      <c r="N24" s="9">
        <v>42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1" customFormat="1" ht="14.85" customHeight="1" x14ac:dyDescent="0.2">
      <c r="A25" s="2">
        <v>2013</v>
      </c>
      <c r="B25" s="2" t="s">
        <v>18</v>
      </c>
      <c r="C25" s="19">
        <f t="shared" si="0"/>
        <v>0.68289473684210522</v>
      </c>
      <c r="D25" s="2">
        <v>760</v>
      </c>
      <c r="E25" s="2">
        <v>519</v>
      </c>
      <c r="F25" s="2">
        <v>9</v>
      </c>
      <c r="G25" s="2">
        <v>510</v>
      </c>
      <c r="H25" s="2">
        <v>190</v>
      </c>
      <c r="I25" s="2">
        <v>148</v>
      </c>
      <c r="J25" s="2">
        <v>75</v>
      </c>
      <c r="K25" s="2">
        <v>43</v>
      </c>
      <c r="L25" s="2">
        <v>2</v>
      </c>
      <c r="M25" s="2">
        <v>52</v>
      </c>
      <c r="N25" s="2"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10" customFormat="1" ht="14.85" customHeight="1" x14ac:dyDescent="0.2">
      <c r="A26" s="9">
        <v>2018</v>
      </c>
      <c r="B26" s="9" t="s">
        <v>18</v>
      </c>
      <c r="C26" s="18">
        <f t="shared" si="0"/>
        <v>0.59843546284224247</v>
      </c>
      <c r="D26" s="9">
        <v>767</v>
      </c>
      <c r="E26" s="9">
        <v>459</v>
      </c>
      <c r="F26" s="9">
        <v>5</v>
      </c>
      <c r="G26" s="9">
        <v>454</v>
      </c>
      <c r="H26" s="9">
        <v>192</v>
      </c>
      <c r="I26" s="9">
        <v>138</v>
      </c>
      <c r="J26" s="9">
        <v>67</v>
      </c>
      <c r="K26" s="9">
        <v>27</v>
      </c>
      <c r="L26" s="9">
        <v>0</v>
      </c>
      <c r="M26" s="9">
        <v>0</v>
      </c>
      <c r="N26" s="9">
        <v>30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1" customFormat="1" ht="14.85" customHeight="1" x14ac:dyDescent="0.2">
      <c r="A27" s="2">
        <v>2013</v>
      </c>
      <c r="B27" s="2" t="s">
        <v>19</v>
      </c>
      <c r="C27" s="19">
        <f t="shared" si="0"/>
        <v>0.65384615384615385</v>
      </c>
      <c r="D27" s="2">
        <v>650</v>
      </c>
      <c r="E27" s="2">
        <v>425</v>
      </c>
      <c r="F27" s="2">
        <v>7</v>
      </c>
      <c r="G27" s="2">
        <v>418</v>
      </c>
      <c r="H27" s="2">
        <v>182</v>
      </c>
      <c r="I27" s="2">
        <v>82</v>
      </c>
      <c r="J27" s="2">
        <v>70</v>
      </c>
      <c r="K27" s="2">
        <v>26</v>
      </c>
      <c r="L27" s="2">
        <v>3</v>
      </c>
      <c r="M27" s="2">
        <v>55</v>
      </c>
      <c r="N27" s="2"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s="10" customFormat="1" ht="14.85" customHeight="1" x14ac:dyDescent="0.2">
      <c r="A28" s="9">
        <v>2018</v>
      </c>
      <c r="B28" s="9" t="s">
        <v>19</v>
      </c>
      <c r="C28" s="18">
        <f t="shared" si="0"/>
        <v>0.59183673469387754</v>
      </c>
      <c r="D28" s="9">
        <v>686</v>
      </c>
      <c r="E28" s="9">
        <v>406</v>
      </c>
      <c r="F28" s="9">
        <v>6</v>
      </c>
      <c r="G28" s="9">
        <v>400</v>
      </c>
      <c r="H28" s="9">
        <v>196</v>
      </c>
      <c r="I28" s="9">
        <v>100</v>
      </c>
      <c r="J28" s="9">
        <v>66</v>
      </c>
      <c r="K28" s="9">
        <v>18</v>
      </c>
      <c r="L28" s="9">
        <v>0</v>
      </c>
      <c r="M28" s="9">
        <v>0</v>
      </c>
      <c r="N28" s="9">
        <v>20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">
      <c r="C29" s="20"/>
    </row>
    <row r="30" spans="1:28" s="1" customFormat="1" ht="14.85" customHeight="1" x14ac:dyDescent="0.2">
      <c r="A30" s="2">
        <v>2013</v>
      </c>
      <c r="B30" s="2" t="s">
        <v>22</v>
      </c>
      <c r="C30" s="17">
        <f t="shared" si="0"/>
        <v>0.6165744724441713</v>
      </c>
      <c r="D30" s="2">
        <f>D3+D5+D7+D9+D11+D13+D15+D17+D19+D21+D23+D25+D27</f>
        <v>9762</v>
      </c>
      <c r="E30" s="2">
        <f t="shared" ref="E30:N30" si="1">E3+E5+E7+E9+E11+E13+E15+E17+E19+E21+E23+E25+E27</f>
        <v>6019</v>
      </c>
      <c r="F30" s="2">
        <f t="shared" si="1"/>
        <v>101</v>
      </c>
      <c r="G30" s="2">
        <f t="shared" si="1"/>
        <v>5918</v>
      </c>
      <c r="H30" s="2">
        <f t="shared" si="1"/>
        <v>2269</v>
      </c>
      <c r="I30" s="2">
        <f t="shared" si="1"/>
        <v>1588</v>
      </c>
      <c r="J30" s="2">
        <f t="shared" si="1"/>
        <v>754</v>
      </c>
      <c r="K30" s="2">
        <f t="shared" si="1"/>
        <v>494</v>
      </c>
      <c r="L30" s="2">
        <f t="shared" si="1"/>
        <v>70</v>
      </c>
      <c r="M30" s="2">
        <f t="shared" si="1"/>
        <v>743</v>
      </c>
      <c r="N30" s="2">
        <f t="shared" si="1"/>
        <v>0</v>
      </c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s="12" customFormat="1" ht="14.85" customHeight="1" x14ac:dyDescent="0.2">
      <c r="A31" s="11">
        <v>2018</v>
      </c>
      <c r="B31" s="11" t="s">
        <v>22</v>
      </c>
      <c r="C31" s="23">
        <f t="shared" si="0"/>
        <v>0.56572955850326667</v>
      </c>
      <c r="D31" s="11">
        <f>D4+D6+D8+D10+D12+D14+D16+D18+D20+D22+D24+D26+D28</f>
        <v>10102</v>
      </c>
      <c r="E31" s="11">
        <f t="shared" ref="E31:N31" si="2">E4+E6+E8+E10+E12+E14+E16+E18+E20+E22+E24+E26+E28</f>
        <v>5715</v>
      </c>
      <c r="F31" s="11">
        <f t="shared" si="2"/>
        <v>78</v>
      </c>
      <c r="G31" s="11">
        <f t="shared" si="2"/>
        <v>5637</v>
      </c>
      <c r="H31" s="11">
        <f t="shared" si="2"/>
        <v>2079</v>
      </c>
      <c r="I31" s="11">
        <f t="shared" si="2"/>
        <v>1772</v>
      </c>
      <c r="J31" s="11">
        <f t="shared" si="2"/>
        <v>1061</v>
      </c>
      <c r="K31" s="11">
        <f t="shared" si="2"/>
        <v>389</v>
      </c>
      <c r="L31" s="11">
        <f t="shared" si="2"/>
        <v>0</v>
      </c>
      <c r="M31" s="11">
        <f t="shared" si="2"/>
        <v>0</v>
      </c>
      <c r="N31" s="11">
        <f t="shared" si="2"/>
        <v>336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2">
      <c r="C32" s="20"/>
    </row>
    <row r="33" spans="1:28" x14ac:dyDescent="0.2">
      <c r="A33" s="21"/>
      <c r="B33" s="21"/>
      <c r="C33" s="21"/>
      <c r="G33" s="22" t="str">
        <f>"+/- "</f>
        <v xml:space="preserve">+/- </v>
      </c>
      <c r="H33" s="38">
        <f>H31-H30</f>
        <v>-190</v>
      </c>
      <c r="I33" s="38">
        <f t="shared" ref="I33:N33" si="3">I31-I30</f>
        <v>184</v>
      </c>
      <c r="J33" s="38">
        <f t="shared" si="3"/>
        <v>307</v>
      </c>
      <c r="K33" s="38">
        <f t="shared" si="3"/>
        <v>-105</v>
      </c>
      <c r="L33" s="38">
        <f t="shared" si="3"/>
        <v>-70</v>
      </c>
      <c r="M33" s="38">
        <f t="shared" si="3"/>
        <v>-743</v>
      </c>
      <c r="N33" s="38">
        <f t="shared" si="3"/>
        <v>336</v>
      </c>
      <c r="Z33"/>
      <c r="AA33"/>
      <c r="AB33"/>
    </row>
    <row r="36" spans="1:28" ht="20.25" x14ac:dyDescent="0.3">
      <c r="A36" s="4" t="s">
        <v>20</v>
      </c>
      <c r="B36" s="3"/>
      <c r="C36" s="3"/>
      <c r="D36" s="3"/>
      <c r="H36" s="3"/>
      <c r="I36" s="3"/>
      <c r="J36" s="24" t="s">
        <v>31</v>
      </c>
      <c r="N36" s="3"/>
      <c r="O36" s="24" t="str">
        <f>"+/- in %"</f>
        <v>+/- in %</v>
      </c>
    </row>
    <row r="37" spans="1:28" ht="14.25" customHeight="1" x14ac:dyDescent="0.2">
      <c r="A37" s="29" t="s">
        <v>7</v>
      </c>
      <c r="B37" s="29" t="s">
        <v>0</v>
      </c>
      <c r="C37" s="29" t="s">
        <v>23</v>
      </c>
      <c r="D37" s="29" t="s">
        <v>1</v>
      </c>
      <c r="E37" s="29"/>
      <c r="F37" s="30" t="s">
        <v>3</v>
      </c>
      <c r="G37" s="31" t="s">
        <v>4</v>
      </c>
      <c r="H37" s="32" t="s">
        <v>5</v>
      </c>
      <c r="I37" s="33" t="s">
        <v>10</v>
      </c>
      <c r="J37" s="36" t="s">
        <v>21</v>
      </c>
      <c r="L37" s="5" t="s">
        <v>3</v>
      </c>
      <c r="M37" s="6" t="s">
        <v>4</v>
      </c>
      <c r="N37" s="7" t="s">
        <v>5</v>
      </c>
      <c r="O37" s="8" t="s">
        <v>10</v>
      </c>
      <c r="AA37"/>
      <c r="AB37"/>
    </row>
    <row r="38" spans="1:28" ht="14.25" customHeight="1" x14ac:dyDescent="0.2">
      <c r="A38" s="2">
        <v>2013</v>
      </c>
      <c r="B38" s="2" t="s">
        <v>13</v>
      </c>
      <c r="C38" s="17">
        <f>E38/D38</f>
        <v>0</v>
      </c>
      <c r="D38" s="2">
        <v>616</v>
      </c>
      <c r="E38" s="2"/>
      <c r="F38" s="25">
        <f>H3/$G3</f>
        <v>0.50129198966408273</v>
      </c>
      <c r="G38" s="25">
        <f>I3/$G3</f>
        <v>0.21705426356589147</v>
      </c>
      <c r="H38" s="25">
        <f>J3/$G3</f>
        <v>0.10077519379844961</v>
      </c>
      <c r="I38" s="25">
        <f>K3/$G3</f>
        <v>8.0103359173126609E-2</v>
      </c>
      <c r="J38" s="25">
        <f>N3/$G3</f>
        <v>0</v>
      </c>
      <c r="L38" s="25" t="s">
        <v>30</v>
      </c>
      <c r="M38" s="25" t="s">
        <v>30</v>
      </c>
      <c r="N38" s="25" t="s">
        <v>30</v>
      </c>
      <c r="O38" s="25" t="s">
        <v>30</v>
      </c>
      <c r="AA38"/>
      <c r="AB38"/>
    </row>
    <row r="39" spans="1:28" ht="14.25" customHeight="1" x14ac:dyDescent="0.2">
      <c r="A39" s="9">
        <v>2018</v>
      </c>
      <c r="B39" s="9" t="s">
        <v>13</v>
      </c>
      <c r="C39" s="18">
        <f t="shared" ref="C39:C66" si="4">E39/D39</f>
        <v>0</v>
      </c>
      <c r="D39" s="9">
        <v>814</v>
      </c>
      <c r="E39" s="9"/>
      <c r="F39" s="26">
        <f>H4/$G4</f>
        <v>0.44230769230769229</v>
      </c>
      <c r="G39" s="26">
        <f>I4/$G4</f>
        <v>0.24572649572649571</v>
      </c>
      <c r="H39" s="26">
        <f>J4/$G4</f>
        <v>0.16666666666666666</v>
      </c>
      <c r="I39" s="26">
        <f>K4/$G4</f>
        <v>6.8376068376068383E-2</v>
      </c>
      <c r="J39" s="26">
        <f>N4/$G4</f>
        <v>7.6923076923076927E-2</v>
      </c>
      <c r="L39" s="26">
        <f>F39-F38</f>
        <v>-5.8984297356390436E-2</v>
      </c>
      <c r="M39" s="26">
        <f>G39-G38</f>
        <v>2.8672232160604244E-2</v>
      </c>
      <c r="N39" s="26">
        <f>H39-H38</f>
        <v>6.5891472868217046E-2</v>
      </c>
      <c r="O39" s="26">
        <f>I39-I38</f>
        <v>-1.1727290797058226E-2</v>
      </c>
      <c r="AA39"/>
      <c r="AB39"/>
    </row>
    <row r="40" spans="1:28" ht="14.25" customHeight="1" x14ac:dyDescent="0.2">
      <c r="A40" s="2">
        <v>2013</v>
      </c>
      <c r="B40" s="2" t="s">
        <v>15</v>
      </c>
      <c r="C40" s="19">
        <f t="shared" si="4"/>
        <v>0</v>
      </c>
      <c r="D40" s="2">
        <v>878</v>
      </c>
      <c r="E40" s="2"/>
      <c r="F40" s="27">
        <f>H5/$G5</f>
        <v>0.40655105973025046</v>
      </c>
      <c r="G40" s="27">
        <f>I5/$G5</f>
        <v>0.29094412331406549</v>
      </c>
      <c r="H40" s="27">
        <f>J5/$G5</f>
        <v>0.14065510597302505</v>
      </c>
      <c r="I40" s="27">
        <f>K5/$G5</f>
        <v>6.358381502890173E-2</v>
      </c>
      <c r="J40" s="27">
        <f>N5/$G5</f>
        <v>0</v>
      </c>
      <c r="L40" s="25" t="s">
        <v>30</v>
      </c>
      <c r="M40" s="25" t="s">
        <v>30</v>
      </c>
      <c r="N40" s="25" t="s">
        <v>30</v>
      </c>
      <c r="O40" s="25" t="s">
        <v>30</v>
      </c>
      <c r="AA40"/>
      <c r="AB40"/>
    </row>
    <row r="41" spans="1:28" ht="14.25" customHeight="1" x14ac:dyDescent="0.2">
      <c r="A41" s="9">
        <v>2018</v>
      </c>
      <c r="B41" s="9" t="s">
        <v>15</v>
      </c>
      <c r="C41" s="18">
        <f t="shared" si="4"/>
        <v>0</v>
      </c>
      <c r="D41" s="9">
        <v>686</v>
      </c>
      <c r="E41" s="9"/>
      <c r="F41" s="26">
        <f>H6/$G6</f>
        <v>0.3691860465116279</v>
      </c>
      <c r="G41" s="26">
        <f>I6/$G6</f>
        <v>0.36046511627906974</v>
      </c>
      <c r="H41" s="26">
        <f>J6/$G6</f>
        <v>0.19186046511627908</v>
      </c>
      <c r="I41" s="26">
        <f>K6/$G6</f>
        <v>4.0697674418604654E-2</v>
      </c>
      <c r="J41" s="26">
        <f>N6/$G6</f>
        <v>3.7790697674418602E-2</v>
      </c>
      <c r="L41" s="26">
        <f>F41-F40</f>
        <v>-3.7365013218622567E-2</v>
      </c>
      <c r="M41" s="26">
        <f>G41-G40</f>
        <v>6.9520992965004247E-2</v>
      </c>
      <c r="N41" s="26">
        <f>H41-H40</f>
        <v>5.1205359143254026E-2</v>
      </c>
      <c r="O41" s="26">
        <f>I41-I40</f>
        <v>-2.2886140610297076E-2</v>
      </c>
      <c r="AA41"/>
      <c r="AB41"/>
    </row>
    <row r="42" spans="1:28" ht="14.25" customHeight="1" x14ac:dyDescent="0.2">
      <c r="A42" s="2">
        <v>2013</v>
      </c>
      <c r="B42" s="2" t="s">
        <v>16</v>
      </c>
      <c r="C42" s="19">
        <f t="shared" si="4"/>
        <v>0</v>
      </c>
      <c r="D42" s="2">
        <v>680</v>
      </c>
      <c r="E42" s="2"/>
      <c r="F42" s="27">
        <f>H7/$G7</f>
        <v>0.34300791556728233</v>
      </c>
      <c r="G42" s="27">
        <f>I7/$G7</f>
        <v>0.32453825857519791</v>
      </c>
      <c r="H42" s="27">
        <f>J7/$G7</f>
        <v>9.498680738786279E-2</v>
      </c>
      <c r="I42" s="27">
        <f>K7/$G7</f>
        <v>0.10554089709762533</v>
      </c>
      <c r="J42" s="27">
        <f>N7/$G7</f>
        <v>0</v>
      </c>
      <c r="L42" s="25" t="s">
        <v>30</v>
      </c>
      <c r="M42" s="25" t="s">
        <v>30</v>
      </c>
      <c r="N42" s="25" t="s">
        <v>30</v>
      </c>
      <c r="O42" s="25" t="s">
        <v>30</v>
      </c>
      <c r="AA42"/>
      <c r="AB42"/>
    </row>
    <row r="43" spans="1:28" ht="14.25" customHeight="1" x14ac:dyDescent="0.2">
      <c r="A43" s="9">
        <v>2018</v>
      </c>
      <c r="B43" s="9" t="s">
        <v>16</v>
      </c>
      <c r="C43" s="18">
        <f t="shared" si="4"/>
        <v>0</v>
      </c>
      <c r="D43" s="9">
        <v>819</v>
      </c>
      <c r="E43" s="9"/>
      <c r="F43" s="26">
        <f>H8/$G8</f>
        <v>0.34977578475336324</v>
      </c>
      <c r="G43" s="26">
        <f>I8/$G8</f>
        <v>0.33856502242152464</v>
      </c>
      <c r="H43" s="26">
        <f>J8/$G8</f>
        <v>0.15919282511210761</v>
      </c>
      <c r="I43" s="26">
        <f>K8/$G8</f>
        <v>8.9686098654708515E-2</v>
      </c>
      <c r="J43" s="26">
        <f>N8/$G8</f>
        <v>6.2780269058295965E-2</v>
      </c>
      <c r="L43" s="26">
        <f>F43-F42</f>
        <v>6.7678691860809104E-3</v>
      </c>
      <c r="M43" s="26">
        <f>G43-G42</f>
        <v>1.4026763846326729E-2</v>
      </c>
      <c r="N43" s="26">
        <f>H43-H42</f>
        <v>6.4206017724244821E-2</v>
      </c>
      <c r="O43" s="26">
        <f>I43-I42</f>
        <v>-1.5854798442916818E-2</v>
      </c>
      <c r="AA43"/>
      <c r="AB43"/>
    </row>
    <row r="44" spans="1:28" ht="14.25" customHeight="1" x14ac:dyDescent="0.2">
      <c r="A44" s="2">
        <v>2013</v>
      </c>
      <c r="B44" s="2" t="s">
        <v>14</v>
      </c>
      <c r="C44" s="19">
        <f t="shared" si="4"/>
        <v>0</v>
      </c>
      <c r="D44" s="2">
        <v>840</v>
      </c>
      <c r="E44" s="2"/>
      <c r="F44" s="27">
        <f>H9/$G9</f>
        <v>0.38123752495009983</v>
      </c>
      <c r="G44" s="27">
        <f>I9/$G9</f>
        <v>0.25748502994011974</v>
      </c>
      <c r="H44" s="27">
        <f>J9/$G9</f>
        <v>0.15169660678642716</v>
      </c>
      <c r="I44" s="27">
        <f>K9/$G9</f>
        <v>3.3932135728542916E-2</v>
      </c>
      <c r="J44" s="27">
        <f>N9/$G9</f>
        <v>0</v>
      </c>
      <c r="L44" s="25" t="s">
        <v>30</v>
      </c>
      <c r="M44" s="25" t="s">
        <v>30</v>
      </c>
      <c r="N44" s="25" t="s">
        <v>30</v>
      </c>
      <c r="O44" s="25" t="s">
        <v>30</v>
      </c>
      <c r="AA44"/>
      <c r="AB44"/>
    </row>
    <row r="45" spans="1:28" ht="14.25" customHeight="1" x14ac:dyDescent="0.2">
      <c r="A45" s="9">
        <v>2018</v>
      </c>
      <c r="B45" s="9" t="s">
        <v>14</v>
      </c>
      <c r="C45" s="18">
        <f t="shared" si="4"/>
        <v>0</v>
      </c>
      <c r="D45" s="9">
        <v>885</v>
      </c>
      <c r="E45" s="9"/>
      <c r="F45" s="26">
        <f>H10/$G10</f>
        <v>0.34591194968553457</v>
      </c>
      <c r="G45" s="26">
        <f>I10/$G10</f>
        <v>0.32914046121593293</v>
      </c>
      <c r="H45" s="26">
        <f>J10/$G10</f>
        <v>0.26834381551362685</v>
      </c>
      <c r="I45" s="26">
        <f>K10/$G10</f>
        <v>1.8867924528301886E-2</v>
      </c>
      <c r="J45" s="26">
        <f>N10/$G10</f>
        <v>3.7735849056603772E-2</v>
      </c>
      <c r="L45" s="26">
        <f>F45-F44</f>
        <v>-3.5325575264565257E-2</v>
      </c>
      <c r="M45" s="26">
        <f>G45-G44</f>
        <v>7.1655431275813197E-2</v>
      </c>
      <c r="N45" s="26">
        <f>H45-H44</f>
        <v>0.11664720872719969</v>
      </c>
      <c r="O45" s="26">
        <f>I45-I44</f>
        <v>-1.506421120024103E-2</v>
      </c>
      <c r="AA45"/>
      <c r="AB45"/>
    </row>
    <row r="46" spans="1:28" ht="14.25" customHeight="1" x14ac:dyDescent="0.2">
      <c r="A46" s="2">
        <v>2013</v>
      </c>
      <c r="B46" s="2" t="s">
        <v>24</v>
      </c>
      <c r="C46" s="19">
        <f t="shared" si="4"/>
        <v>0</v>
      </c>
      <c r="D46" s="2">
        <v>820</v>
      </c>
      <c r="E46" s="2"/>
      <c r="F46" s="27">
        <f>H11/$G11</f>
        <v>0.37938144329896906</v>
      </c>
      <c r="G46" s="27">
        <f>I11/$G11</f>
        <v>0.26597938144329897</v>
      </c>
      <c r="H46" s="27">
        <f>J11/$G11</f>
        <v>0.10721649484536082</v>
      </c>
      <c r="I46" s="27">
        <f>K11/$G11</f>
        <v>0.10927835051546392</v>
      </c>
      <c r="J46" s="27">
        <f>N11/$G11</f>
        <v>0</v>
      </c>
      <c r="L46" s="25" t="s">
        <v>30</v>
      </c>
      <c r="M46" s="25" t="s">
        <v>30</v>
      </c>
      <c r="N46" s="25" t="s">
        <v>30</v>
      </c>
      <c r="O46" s="25" t="s">
        <v>30</v>
      </c>
      <c r="AA46"/>
      <c r="AB46"/>
    </row>
    <row r="47" spans="1:28" ht="14.25" customHeight="1" x14ac:dyDescent="0.2">
      <c r="A47" s="9">
        <v>2018</v>
      </c>
      <c r="B47" s="9" t="s">
        <v>24</v>
      </c>
      <c r="C47" s="18">
        <f t="shared" si="4"/>
        <v>0</v>
      </c>
      <c r="D47" s="9">
        <v>868</v>
      </c>
      <c r="E47" s="9"/>
      <c r="F47" s="26">
        <f>H12/$G12</f>
        <v>0.33333333333333331</v>
      </c>
      <c r="G47" s="26">
        <f>I12/$G12</f>
        <v>0.36622807017543857</v>
      </c>
      <c r="H47" s="26">
        <f>J12/$G12</f>
        <v>0.16008771929824561</v>
      </c>
      <c r="I47" s="26">
        <f>K12/$G12</f>
        <v>8.771929824561403E-2</v>
      </c>
      <c r="J47" s="26">
        <f>N12/$G12</f>
        <v>5.2631578947368418E-2</v>
      </c>
      <c r="L47" s="26">
        <f>F47-F46</f>
        <v>-4.6048109965635742E-2</v>
      </c>
      <c r="M47" s="26">
        <f>G47-G46</f>
        <v>0.1002486887321396</v>
      </c>
      <c r="N47" s="26">
        <f>H47-H46</f>
        <v>5.2871224452884794E-2</v>
      </c>
      <c r="O47" s="26">
        <f>I47-I46</f>
        <v>-2.1559052269849888E-2</v>
      </c>
      <c r="AA47"/>
      <c r="AB47"/>
    </row>
    <row r="48" spans="1:28" ht="14.25" customHeight="1" x14ac:dyDescent="0.2">
      <c r="A48" s="2">
        <v>2013</v>
      </c>
      <c r="B48" s="2" t="s">
        <v>25</v>
      </c>
      <c r="C48" s="19">
        <f t="shared" si="4"/>
        <v>0</v>
      </c>
      <c r="D48" s="2">
        <v>696</v>
      </c>
      <c r="E48" s="2"/>
      <c r="F48" s="27">
        <f>H13/$G13</f>
        <v>0.37956204379562042</v>
      </c>
      <c r="G48" s="27">
        <f>I13/$G13</f>
        <v>0.23114355231143552</v>
      </c>
      <c r="H48" s="27">
        <f>J13/$G13</f>
        <v>0.13625304136253041</v>
      </c>
      <c r="I48" s="27">
        <f>K13/$G13</f>
        <v>8.2725060827250604E-2</v>
      </c>
      <c r="J48" s="27">
        <f>N13/$G13</f>
        <v>0</v>
      </c>
      <c r="L48" s="25" t="s">
        <v>30</v>
      </c>
      <c r="M48" s="25" t="s">
        <v>30</v>
      </c>
      <c r="N48" s="25" t="s">
        <v>30</v>
      </c>
      <c r="O48" s="25" t="s">
        <v>30</v>
      </c>
      <c r="AA48"/>
      <c r="AB48"/>
    </row>
    <row r="49" spans="1:28" ht="14.25" customHeight="1" x14ac:dyDescent="0.2">
      <c r="A49" s="9">
        <v>2018</v>
      </c>
      <c r="B49" s="9" t="s">
        <v>25</v>
      </c>
      <c r="C49" s="18">
        <f t="shared" si="4"/>
        <v>0</v>
      </c>
      <c r="D49" s="9">
        <v>722</v>
      </c>
      <c r="E49" s="9"/>
      <c r="F49" s="26">
        <f>H14/$G14</f>
        <v>0.38287153652392947</v>
      </c>
      <c r="G49" s="26">
        <f>I14/$G14</f>
        <v>0.25440806045340053</v>
      </c>
      <c r="H49" s="26">
        <f>J14/$G14</f>
        <v>0.23173803526448364</v>
      </c>
      <c r="I49" s="26">
        <f>K14/$G14</f>
        <v>6.2972292191435769E-2</v>
      </c>
      <c r="J49" s="26">
        <f>N14/$G14</f>
        <v>6.8010075566750636E-2</v>
      </c>
      <c r="L49" s="26">
        <f>F49-F48</f>
        <v>3.3094927283090492E-3</v>
      </c>
      <c r="M49" s="26">
        <f>G49-G48</f>
        <v>2.3264508141965012E-2</v>
      </c>
      <c r="N49" s="26">
        <f>H49-H48</f>
        <v>9.5484993901953225E-2</v>
      </c>
      <c r="O49" s="26">
        <f>I49-I48</f>
        <v>-1.9752768635814835E-2</v>
      </c>
      <c r="AA49"/>
      <c r="AB49"/>
    </row>
    <row r="50" spans="1:28" ht="14.25" customHeight="1" x14ac:dyDescent="0.2">
      <c r="A50" s="2">
        <v>2013</v>
      </c>
      <c r="B50" s="2" t="s">
        <v>26</v>
      </c>
      <c r="C50" s="19">
        <f t="shared" si="4"/>
        <v>0</v>
      </c>
      <c r="D50" s="2">
        <v>856</v>
      </c>
      <c r="E50" s="2"/>
      <c r="F50" s="27">
        <f>H15/$G15</f>
        <v>0.30278884462151395</v>
      </c>
      <c r="G50" s="27">
        <f>I15/$G15</f>
        <v>0.25896414342629481</v>
      </c>
      <c r="H50" s="27">
        <f>J15/$G15</f>
        <v>0.17330677290836655</v>
      </c>
      <c r="I50" s="27">
        <f>K15/$G15</f>
        <v>0.11155378486055777</v>
      </c>
      <c r="J50" s="27">
        <f>N15/$G15</f>
        <v>0</v>
      </c>
      <c r="L50" s="25" t="s">
        <v>30</v>
      </c>
      <c r="M50" s="25" t="s">
        <v>30</v>
      </c>
      <c r="N50" s="25" t="s">
        <v>30</v>
      </c>
      <c r="O50" s="25" t="s">
        <v>30</v>
      </c>
      <c r="AA50"/>
      <c r="AB50"/>
    </row>
    <row r="51" spans="1:28" ht="14.25" customHeight="1" x14ac:dyDescent="0.2">
      <c r="A51" s="9">
        <v>2018</v>
      </c>
      <c r="B51" s="9" t="s">
        <v>26</v>
      </c>
      <c r="C51" s="18">
        <f t="shared" si="4"/>
        <v>0</v>
      </c>
      <c r="D51" s="9">
        <v>899</v>
      </c>
      <c r="E51" s="9"/>
      <c r="F51" s="26">
        <f>H16/$G16</f>
        <v>0.30612244897959184</v>
      </c>
      <c r="G51" s="26">
        <f>I16/$G16</f>
        <v>0.3</v>
      </c>
      <c r="H51" s="26">
        <f>J16/$G16</f>
        <v>0.26326530612244897</v>
      </c>
      <c r="I51" s="26">
        <f>K16/$G16</f>
        <v>8.1632653061224483E-2</v>
      </c>
      <c r="J51" s="26">
        <f>N16/$G16</f>
        <v>4.8979591836734691E-2</v>
      </c>
      <c r="L51" s="26">
        <f>F51-F50</f>
        <v>3.3336043580778907E-3</v>
      </c>
      <c r="M51" s="26">
        <f>G51-G50</f>
        <v>4.1035856573705176E-2</v>
      </c>
      <c r="N51" s="26">
        <f>H51-H50</f>
        <v>8.9958533214082426E-2</v>
      </c>
      <c r="O51" s="26">
        <f>I51-I50</f>
        <v>-2.9921131799333284E-2</v>
      </c>
      <c r="AA51"/>
      <c r="AB51"/>
    </row>
    <row r="52" spans="1:28" ht="14.25" customHeight="1" x14ac:dyDescent="0.2">
      <c r="A52" s="2">
        <v>2013</v>
      </c>
      <c r="B52" s="2" t="s">
        <v>11</v>
      </c>
      <c r="C52" s="19">
        <f t="shared" si="4"/>
        <v>0</v>
      </c>
      <c r="D52" s="2">
        <v>821</v>
      </c>
      <c r="E52" s="2"/>
      <c r="F52" s="27">
        <f>H17/$G17</f>
        <v>0.42680412371134019</v>
      </c>
      <c r="G52" s="27">
        <f>I17/$G17</f>
        <v>0.24329896907216494</v>
      </c>
      <c r="H52" s="27">
        <f>J17/$G17</f>
        <v>7.2164948453608241E-2</v>
      </c>
      <c r="I52" s="27">
        <f>K17/$G17</f>
        <v>9.4845360824742264E-2</v>
      </c>
      <c r="J52" s="27">
        <f>N17/$G17</f>
        <v>0</v>
      </c>
      <c r="L52" s="25" t="s">
        <v>30</v>
      </c>
      <c r="M52" s="25" t="s">
        <v>30</v>
      </c>
      <c r="N52" s="25" t="s">
        <v>30</v>
      </c>
      <c r="O52" s="25" t="s">
        <v>30</v>
      </c>
      <c r="AA52"/>
      <c r="AB52"/>
    </row>
    <row r="53" spans="1:28" ht="14.25" customHeight="1" x14ac:dyDescent="0.2">
      <c r="A53" s="9">
        <v>2018</v>
      </c>
      <c r="B53" s="9" t="s">
        <v>11</v>
      </c>
      <c r="C53" s="18">
        <f t="shared" si="4"/>
        <v>0</v>
      </c>
      <c r="D53" s="9">
        <v>816</v>
      </c>
      <c r="E53" s="9"/>
      <c r="F53" s="26">
        <f>H18/$G18</f>
        <v>0.38983050847457629</v>
      </c>
      <c r="G53" s="26">
        <f>I18/$G18</f>
        <v>0.30296610169491528</v>
      </c>
      <c r="H53" s="26">
        <f>J18/$G18</f>
        <v>0.16949152542372881</v>
      </c>
      <c r="I53" s="26">
        <f>K18/$G18</f>
        <v>8.4745762711864403E-2</v>
      </c>
      <c r="J53" s="26">
        <f>N18/$G18</f>
        <v>5.2966101694915252E-2</v>
      </c>
      <c r="L53" s="26">
        <f>F53-F52</f>
        <v>-3.6973615236763901E-2</v>
      </c>
      <c r="M53" s="26">
        <f>G53-G52</f>
        <v>5.9667132622750335E-2</v>
      </c>
      <c r="N53" s="26">
        <f>H53-H52</f>
        <v>9.7326576970120565E-2</v>
      </c>
      <c r="O53" s="26">
        <f>I53-I52</f>
        <v>-1.0099598112877861E-2</v>
      </c>
      <c r="AA53"/>
      <c r="AB53"/>
    </row>
    <row r="54" spans="1:28" ht="14.25" customHeight="1" x14ac:dyDescent="0.2">
      <c r="A54" s="2">
        <v>2013</v>
      </c>
      <c r="B54" s="2" t="s">
        <v>12</v>
      </c>
      <c r="C54" s="19">
        <f t="shared" si="4"/>
        <v>0</v>
      </c>
      <c r="D54" s="2">
        <v>611</v>
      </c>
      <c r="E54" s="2"/>
      <c r="F54" s="27">
        <f>H19/$G19</f>
        <v>0.33585858585858586</v>
      </c>
      <c r="G54" s="27">
        <f>I19/$G19</f>
        <v>0.33585858585858586</v>
      </c>
      <c r="H54" s="27">
        <f>J19/$G19</f>
        <v>0.12373737373737374</v>
      </c>
      <c r="I54" s="27">
        <f>K19/$G19</f>
        <v>8.0808080808080815E-2</v>
      </c>
      <c r="J54" s="27">
        <f>N19/$G19</f>
        <v>0</v>
      </c>
      <c r="L54" s="25" t="s">
        <v>30</v>
      </c>
      <c r="M54" s="25" t="s">
        <v>30</v>
      </c>
      <c r="N54" s="25" t="s">
        <v>30</v>
      </c>
      <c r="O54" s="25" t="s">
        <v>30</v>
      </c>
      <c r="AA54"/>
      <c r="AB54"/>
    </row>
    <row r="55" spans="1:28" ht="14.25" customHeight="1" x14ac:dyDescent="0.2">
      <c r="A55" s="9">
        <v>2018</v>
      </c>
      <c r="B55" s="9" t="s">
        <v>12</v>
      </c>
      <c r="C55" s="18">
        <f t="shared" si="4"/>
        <v>0</v>
      </c>
      <c r="D55" s="9">
        <v>594</v>
      </c>
      <c r="E55" s="9"/>
      <c r="F55" s="26">
        <f>H20/$G20</f>
        <v>0.33879781420765026</v>
      </c>
      <c r="G55" s="26">
        <f>I20/$G20</f>
        <v>0.38524590163934425</v>
      </c>
      <c r="H55" s="26">
        <f>J20/$G20</f>
        <v>0.16393442622950818</v>
      </c>
      <c r="I55" s="26">
        <f>K20/$G20</f>
        <v>7.1038251366120214E-2</v>
      </c>
      <c r="J55" s="26">
        <f>N20/$G20</f>
        <v>4.0983606557377046E-2</v>
      </c>
      <c r="L55" s="26">
        <f>F55-F54</f>
        <v>2.9392283490644044E-3</v>
      </c>
      <c r="M55" s="26">
        <f>G55-G54</f>
        <v>4.938731578075839E-2</v>
      </c>
      <c r="N55" s="26">
        <f>H55-H54</f>
        <v>4.0197052492134441E-2</v>
      </c>
      <c r="O55" s="26">
        <f>I55-I54</f>
        <v>-9.7698294419606008E-3</v>
      </c>
      <c r="AA55"/>
      <c r="AB55"/>
    </row>
    <row r="56" spans="1:28" ht="14.25" customHeight="1" x14ac:dyDescent="0.2">
      <c r="A56" s="2">
        <v>2013</v>
      </c>
      <c r="B56" s="2" t="s">
        <v>27</v>
      </c>
      <c r="C56" s="19">
        <f t="shared" si="4"/>
        <v>0</v>
      </c>
      <c r="D56" s="2">
        <v>764</v>
      </c>
      <c r="E56" s="2"/>
      <c r="F56" s="27">
        <f>H21/$G21</f>
        <v>0.40087145969498911</v>
      </c>
      <c r="G56" s="27">
        <f>I21/$G21</f>
        <v>0.24400871459694989</v>
      </c>
      <c r="H56" s="27">
        <f>J21/$G21</f>
        <v>0.12200435729847495</v>
      </c>
      <c r="I56" s="27">
        <f>K21/$G21</f>
        <v>8.0610021786492375E-2</v>
      </c>
      <c r="J56" s="27">
        <f>N21/$G21</f>
        <v>0</v>
      </c>
      <c r="L56" s="25" t="s">
        <v>30</v>
      </c>
      <c r="M56" s="25" t="s">
        <v>30</v>
      </c>
      <c r="N56" s="25" t="s">
        <v>30</v>
      </c>
      <c r="O56" s="25" t="s">
        <v>30</v>
      </c>
      <c r="AA56"/>
      <c r="AB56"/>
    </row>
    <row r="57" spans="1:28" ht="14.25" customHeight="1" x14ac:dyDescent="0.2">
      <c r="A57" s="9">
        <v>2018</v>
      </c>
      <c r="B57" s="9" t="s">
        <v>27</v>
      </c>
      <c r="C57" s="18">
        <f t="shared" si="4"/>
        <v>0</v>
      </c>
      <c r="D57" s="9">
        <v>778</v>
      </c>
      <c r="E57" s="9"/>
      <c r="F57" s="26">
        <f>H22/$G22</f>
        <v>0.31860465116279069</v>
      </c>
      <c r="G57" s="26">
        <f>I22/$G22</f>
        <v>0.34186046511627904</v>
      </c>
      <c r="H57" s="26">
        <f>J22/$G22</f>
        <v>0.1744186046511628</v>
      </c>
      <c r="I57" s="26">
        <f>K22/$G22</f>
        <v>8.6046511627906982E-2</v>
      </c>
      <c r="J57" s="26">
        <f>N22/$G22</f>
        <v>7.9069767441860464E-2</v>
      </c>
      <c r="L57" s="26">
        <f>F57-F56</f>
        <v>-8.2266808532198421E-2</v>
      </c>
      <c r="M57" s="26">
        <f>G57-G56</f>
        <v>9.785175051932915E-2</v>
      </c>
      <c r="N57" s="26">
        <f>H57-H56</f>
        <v>5.2414247352687848E-2</v>
      </c>
      <c r="O57" s="26">
        <f>I57-I56</f>
        <v>5.4364898414146073E-3</v>
      </c>
      <c r="AA57"/>
      <c r="AB57"/>
    </row>
    <row r="58" spans="1:28" ht="14.25" customHeight="1" x14ac:dyDescent="0.2">
      <c r="A58" s="2">
        <v>2013</v>
      </c>
      <c r="B58" s="2" t="s">
        <v>28</v>
      </c>
      <c r="C58" s="19">
        <f t="shared" si="4"/>
        <v>0</v>
      </c>
      <c r="D58" s="2">
        <v>770</v>
      </c>
      <c r="E58" s="2"/>
      <c r="F58" s="27">
        <f>H23/$G23</f>
        <v>0.33261802575107297</v>
      </c>
      <c r="G58" s="27">
        <f>I23/$G23</f>
        <v>0.33047210300429186</v>
      </c>
      <c r="H58" s="27">
        <f>J23/$G23</f>
        <v>0.1072961373390558</v>
      </c>
      <c r="I58" s="27">
        <f>K23/$G23</f>
        <v>9.8712446351931327E-2</v>
      </c>
      <c r="J58" s="27">
        <f>N23/$G23</f>
        <v>0</v>
      </c>
      <c r="L58" s="25" t="s">
        <v>30</v>
      </c>
      <c r="M58" s="25" t="s">
        <v>30</v>
      </c>
      <c r="N58" s="25" t="s">
        <v>30</v>
      </c>
      <c r="O58" s="25" t="s">
        <v>30</v>
      </c>
      <c r="AA58"/>
      <c r="AB58"/>
    </row>
    <row r="59" spans="1:28" ht="14.25" customHeight="1" x14ac:dyDescent="0.2">
      <c r="A59" s="9">
        <v>2018</v>
      </c>
      <c r="B59" s="9" t="s">
        <v>28</v>
      </c>
      <c r="C59" s="18">
        <f t="shared" si="4"/>
        <v>0</v>
      </c>
      <c r="D59" s="9">
        <v>768</v>
      </c>
      <c r="E59" s="9"/>
      <c r="F59" s="26">
        <f>H24/$G24</f>
        <v>0.31350114416475972</v>
      </c>
      <c r="G59" s="26">
        <f>I24/$G24</f>
        <v>0.32265446224256294</v>
      </c>
      <c r="H59" s="26">
        <f>J24/$G24</f>
        <v>0.17391304347826086</v>
      </c>
      <c r="I59" s="26">
        <f>K24/$G24</f>
        <v>9.3821510297482841E-2</v>
      </c>
      <c r="J59" s="26">
        <f>N24/$G24</f>
        <v>9.6109839816933634E-2</v>
      </c>
      <c r="L59" s="26">
        <f>F59-F58</f>
        <v>-1.911688158631325E-2</v>
      </c>
      <c r="M59" s="26">
        <f>G59-G58</f>
        <v>-7.8176407617289168E-3</v>
      </c>
      <c r="N59" s="26">
        <f>H59-H58</f>
        <v>6.6616906139205068E-2</v>
      </c>
      <c r="O59" s="26">
        <f>I59-I58</f>
        <v>-4.8909360544484859E-3</v>
      </c>
      <c r="AA59"/>
      <c r="AB59"/>
    </row>
    <row r="60" spans="1:28" ht="14.25" customHeight="1" x14ac:dyDescent="0.2">
      <c r="A60" s="2">
        <v>2013</v>
      </c>
      <c r="B60" s="2" t="s">
        <v>18</v>
      </c>
      <c r="C60" s="19">
        <f t="shared" si="4"/>
        <v>0</v>
      </c>
      <c r="D60" s="2">
        <v>760</v>
      </c>
      <c r="E60" s="2"/>
      <c r="F60" s="27">
        <f>H25/$G25</f>
        <v>0.37254901960784315</v>
      </c>
      <c r="G60" s="27">
        <f>I25/$G25</f>
        <v>0.29019607843137257</v>
      </c>
      <c r="H60" s="27">
        <f>J25/$G25</f>
        <v>0.14705882352941177</v>
      </c>
      <c r="I60" s="27">
        <f>K25/$G25</f>
        <v>8.4313725490196084E-2</v>
      </c>
      <c r="J60" s="27">
        <f>N25/$G25</f>
        <v>0</v>
      </c>
      <c r="L60" s="25" t="s">
        <v>30</v>
      </c>
      <c r="M60" s="25" t="s">
        <v>30</v>
      </c>
      <c r="N60" s="25" t="s">
        <v>30</v>
      </c>
      <c r="O60" s="25" t="s">
        <v>30</v>
      </c>
      <c r="AA60"/>
      <c r="AB60"/>
    </row>
    <row r="61" spans="1:28" ht="14.25" customHeight="1" x14ac:dyDescent="0.2">
      <c r="A61" s="9">
        <v>2018</v>
      </c>
      <c r="B61" s="9" t="s">
        <v>18</v>
      </c>
      <c r="C61" s="18">
        <f t="shared" si="4"/>
        <v>0</v>
      </c>
      <c r="D61" s="9">
        <v>767</v>
      </c>
      <c r="E61" s="9"/>
      <c r="F61" s="26">
        <f>H26/$G26</f>
        <v>0.42290748898678415</v>
      </c>
      <c r="G61" s="26">
        <f>I26/$G26</f>
        <v>0.30396475770925108</v>
      </c>
      <c r="H61" s="26">
        <f>J26/$G26</f>
        <v>0.14757709251101322</v>
      </c>
      <c r="I61" s="26">
        <f>K26/$G26</f>
        <v>5.9471365638766517E-2</v>
      </c>
      <c r="J61" s="26">
        <f>N26/$G26</f>
        <v>6.6079295154185022E-2</v>
      </c>
      <c r="L61" s="26">
        <f>F61-F60</f>
        <v>5.0358469378941007E-2</v>
      </c>
      <c r="M61" s="26">
        <f>G61-G60</f>
        <v>1.3768679277878504E-2</v>
      </c>
      <c r="N61" s="26">
        <f>H61-H60</f>
        <v>5.1826898160145518E-4</v>
      </c>
      <c r="O61" s="26">
        <f>I61-I60</f>
        <v>-2.4842359851429567E-2</v>
      </c>
      <c r="AA61"/>
      <c r="AB61"/>
    </row>
    <row r="62" spans="1:28" ht="14.25" customHeight="1" x14ac:dyDescent="0.2">
      <c r="A62" s="2">
        <v>2013</v>
      </c>
      <c r="B62" s="2" t="s">
        <v>19</v>
      </c>
      <c r="C62" s="19">
        <f t="shared" si="4"/>
        <v>0</v>
      </c>
      <c r="D62" s="2">
        <v>650</v>
      </c>
      <c r="E62" s="2"/>
      <c r="F62" s="27">
        <f>H27/$G27</f>
        <v>0.4354066985645933</v>
      </c>
      <c r="G62" s="27">
        <f>I27/$G27</f>
        <v>0.19617224880382775</v>
      </c>
      <c r="H62" s="27">
        <f>J27/$G27</f>
        <v>0.1674641148325359</v>
      </c>
      <c r="I62" s="27">
        <f>K27/$G27</f>
        <v>6.2200956937799042E-2</v>
      </c>
      <c r="J62" s="27">
        <f>N27/$G27</f>
        <v>0</v>
      </c>
      <c r="L62" s="25" t="s">
        <v>30</v>
      </c>
      <c r="M62" s="25" t="s">
        <v>30</v>
      </c>
      <c r="N62" s="25" t="s">
        <v>30</v>
      </c>
      <c r="O62" s="25" t="s">
        <v>30</v>
      </c>
      <c r="AA62"/>
      <c r="AB62"/>
    </row>
    <row r="63" spans="1:28" ht="14.25" customHeight="1" x14ac:dyDescent="0.2">
      <c r="A63" s="9">
        <v>2018</v>
      </c>
      <c r="B63" s="9" t="s">
        <v>19</v>
      </c>
      <c r="C63" s="18">
        <f t="shared" si="4"/>
        <v>0</v>
      </c>
      <c r="D63" s="9">
        <v>686</v>
      </c>
      <c r="E63" s="9"/>
      <c r="F63" s="26">
        <f>H28/$G28</f>
        <v>0.49</v>
      </c>
      <c r="G63" s="26">
        <f>I28/$G28</f>
        <v>0.25</v>
      </c>
      <c r="H63" s="26">
        <f>J28/$G28</f>
        <v>0.16500000000000001</v>
      </c>
      <c r="I63" s="26">
        <f>K28/$G28</f>
        <v>4.4999999999999998E-2</v>
      </c>
      <c r="J63" s="26">
        <f>N28/$G28</f>
        <v>0.05</v>
      </c>
      <c r="L63" s="26">
        <f>F63-F62</f>
        <v>5.4593301435406694E-2</v>
      </c>
      <c r="M63" s="26">
        <f>G63-G62</f>
        <v>5.3827751196172252E-2</v>
      </c>
      <c r="N63" s="26">
        <f>H63-H62</f>
        <v>-2.4641148325358908E-3</v>
      </c>
      <c r="O63" s="26">
        <f>I63-I62</f>
        <v>-1.7200956937799043E-2</v>
      </c>
      <c r="AA63"/>
      <c r="AB63"/>
    </row>
    <row r="64" spans="1:28" ht="14.25" customHeight="1" x14ac:dyDescent="0.2">
      <c r="A64" s="21"/>
      <c r="B64" s="21"/>
      <c r="C64" s="21"/>
    </row>
    <row r="65" spans="1:28" ht="14.25" customHeight="1" x14ac:dyDescent="0.2">
      <c r="A65" s="2">
        <v>2013</v>
      </c>
      <c r="B65" s="2" t="s">
        <v>22</v>
      </c>
      <c r="C65" s="17">
        <f t="shared" si="4"/>
        <v>0</v>
      </c>
      <c r="D65" s="2">
        <f>D38+D40+D42+D44+D46+D48+D50+D52+D54+D56+D58+D60+D62</f>
        <v>9762</v>
      </c>
      <c r="E65" s="2"/>
      <c r="F65" s="27">
        <f>H30/$G30</f>
        <v>0.38340655626900982</v>
      </c>
      <c r="G65" s="27">
        <f>I30/$G30</f>
        <v>0.26833389658668472</v>
      </c>
      <c r="H65" s="27">
        <f>J30/$G30</f>
        <v>0.12740790807705304</v>
      </c>
      <c r="I65" s="27">
        <f>K30/$G30</f>
        <v>8.34741466711727E-2</v>
      </c>
      <c r="J65" s="27">
        <f>N30/$G30</f>
        <v>0</v>
      </c>
      <c r="L65" s="25" t="s">
        <v>30</v>
      </c>
      <c r="M65" s="25" t="s">
        <v>30</v>
      </c>
      <c r="N65" s="25" t="s">
        <v>30</v>
      </c>
      <c r="O65" s="25" t="s">
        <v>30</v>
      </c>
      <c r="AA65"/>
      <c r="AB65"/>
    </row>
    <row r="66" spans="1:28" ht="14.25" customHeight="1" x14ac:dyDescent="0.25">
      <c r="A66" s="11">
        <v>2018</v>
      </c>
      <c r="B66" s="11" t="s">
        <v>22</v>
      </c>
      <c r="C66" s="23">
        <f t="shared" si="4"/>
        <v>0</v>
      </c>
      <c r="D66" s="11">
        <f>D39+D41+D43+D45+D47+D49+D51+D53+D55+D57+D59+D61+D63</f>
        <v>10102</v>
      </c>
      <c r="E66" s="11"/>
      <c r="F66" s="28">
        <f>H31/$G31</f>
        <v>0.36881319850984567</v>
      </c>
      <c r="G66" s="28">
        <f>I31/$G31</f>
        <v>0.31435160546389923</v>
      </c>
      <c r="H66" s="28">
        <f>J31/$G31</f>
        <v>0.18822068476139792</v>
      </c>
      <c r="I66" s="28">
        <f>K31/$G31</f>
        <v>6.9008337768316483E-2</v>
      </c>
      <c r="J66" s="28">
        <f>N31/$G31</f>
        <v>5.960617349654071E-2</v>
      </c>
      <c r="L66" s="37">
        <f>F66-F65</f>
        <v>-1.4593357759164149E-2</v>
      </c>
      <c r="M66" s="37">
        <f>G66-G65</f>
        <v>4.6017708877214514E-2</v>
      </c>
      <c r="N66" s="37">
        <f>H66-H65</f>
        <v>6.0812776684344871E-2</v>
      </c>
      <c r="O66" s="37">
        <f>I66-I65</f>
        <v>-1.4465808902856217E-2</v>
      </c>
      <c r="AA66"/>
      <c r="AB66"/>
    </row>
    <row r="67" spans="1:28" ht="14.25" customHeight="1" x14ac:dyDescent="0.2">
      <c r="A67" s="21"/>
      <c r="B67" s="21"/>
      <c r="C67" s="21"/>
    </row>
    <row r="68" spans="1:28" ht="14.25" customHeight="1" x14ac:dyDescent="0.2">
      <c r="A68" s="21"/>
      <c r="B68" s="21"/>
      <c r="C68" s="21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Stadtgemeinde Gerasdorf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Stadtgemeinde Gerasdorf</dc:creator>
  <cp:lastModifiedBy>admin</cp:lastModifiedBy>
  <cp:lastPrinted>2013-02-27T17:41:42Z</cp:lastPrinted>
  <dcterms:created xsi:type="dcterms:W3CDTF">1999-06-09T07:21:45Z</dcterms:created>
  <dcterms:modified xsi:type="dcterms:W3CDTF">2018-02-01T02:57:51Z</dcterms:modified>
</cp:coreProperties>
</file>